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mplate Nilai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<sst xmlns="http://schemas.openxmlformats.org/spreadsheetml/2006/main" count="69" uniqueCount="69">
  <si>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MIN</t>
  </si>
  <si>
    <t>MAX</t>
  </si>
  <si>
    <t>INDEKS</t>
  </si>
  <si>
    <t>HURUF</t>
  </si>
  <si>
    <t>NIM</t>
  </si>
  <si>
    <t>NAMA</t>
  </si>
  <si>
    <t>PRESENSI</t>
  </si>
  <si>
    <t>TUGAS</t>
  </si>
  <si>
    <t>UJIAN AKHIR SEMESTER</t>
  </si>
  <si>
    <t>UJIAN TENGAH SEMESTER</t>
  </si>
  <si>
    <t>NA</t>
  </si>
  <si>
    <t>nilai_indeks</t>
  </si>
  <si>
    <t>nilai_huruf</t>
  </si>
  <si>
    <t>E</t>
  </si>
  <si>
    <t>226120100001</t>
  </si>
  <si>
    <t>AHMAD JUNAIDI</t>
  </si>
  <si>
    <t>D</t>
  </si>
  <si>
    <t>226120100002</t>
  </si>
  <si>
    <t>HELMI DIAH LESTARI</t>
  </si>
  <si>
    <t>C</t>
  </si>
  <si>
    <t>226120100003</t>
  </si>
  <si>
    <t>IMROATUL FAUSIYAH</t>
  </si>
  <si>
    <t>B</t>
  </si>
  <si>
    <t>226120100008</t>
  </si>
  <si>
    <t>IHSAN NURRIZKI</t>
  </si>
  <si>
    <t>A</t>
  </si>
  <si>
    <t>226120100010</t>
  </si>
  <si>
    <t>EKANANDA AINUR ROHMAH</t>
  </si>
  <si>
    <t>226120100013</t>
  </si>
  <si>
    <t>ANDIKA PUTRA</t>
  </si>
  <si>
    <t>226120100023</t>
  </si>
  <si>
    <t>PUTRI NABILA ANGGRAINI</t>
  </si>
  <si>
    <t>226120100065</t>
  </si>
  <si>
    <t>FATIMATUS KHARISMA PUTRI</t>
  </si>
  <si>
    <t>226120100078</t>
  </si>
  <si>
    <t>AMELIA SHERLY</t>
  </si>
  <si>
    <t>226120100096</t>
  </si>
  <si>
    <t>STIVAN PELLOKILA</t>
  </si>
  <si>
    <t>226120100097</t>
  </si>
  <si>
    <t>FEBRIANA DEANA KOMANG TAWONG</t>
  </si>
  <si>
    <t>226120100117</t>
  </si>
  <si>
    <t>INTAN PERMATA SARI</t>
  </si>
  <si>
    <t>226120100119</t>
  </si>
  <si>
    <t>SAHBANA ALVY</t>
  </si>
  <si>
    <t>226120100120</t>
  </si>
  <si>
    <t>SYAHRUL WIBOWO</t>
  </si>
  <si>
    <t>226120100121</t>
  </si>
  <si>
    <t>VIERNA DHEA ARANTHA</t>
  </si>
  <si>
    <t>226120100122</t>
  </si>
  <si>
    <t>KHOIRUNNISA NASTYAR RINESTU</t>
  </si>
  <si>
    <t>226120100138</t>
  </si>
  <si>
    <t>DIAN SELVIANA</t>
  </si>
  <si>
    <t>226120100148</t>
  </si>
  <si>
    <t>SHIFAN FIRDANA HAKHIM</t>
  </si>
  <si>
    <t>226120100150</t>
  </si>
  <si>
    <t>MUHAMMAD ALI</t>
  </si>
  <si>
    <t>226120100161</t>
  </si>
  <si>
    <t>RISKA INDRIANI</t>
  </si>
  <si>
    <t>226120100162</t>
  </si>
  <si>
    <t>NOVITA SRI SUSANTI</t>
  </si>
  <si>
    <t>226120100163</t>
  </si>
  <si>
    <t>ARIE ALFATH ABDUL BAKAR</t>
  </si>
  <si>
    <t>226120100164</t>
  </si>
  <si>
    <t>WISNU TRI PAMUNGKAS</t>
  </si>
  <si>
    <t>226120100165</t>
  </si>
  <si>
    <t>DWI RISA UTARI</t>
  </si>
  <si>
    <t>NILAI MATA KULIAH BAHASA INDONESIA</t>
  </si>
  <si>
    <t>DOSEN PENGAMPU</t>
  </si>
  <si>
    <t>N.S.Wulandesember, M.Pd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</si>
</sst>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7">
      <selection activeCell="K33" sqref="K33"/>
    </sheetView>
  </sheetViews>
  <sheetFormatPr defaultColWidth="9.140625" defaultRowHeight="15"/>
  <cols>
    <col min="4" max="4" width="5.8515625" style="0" customWidth="1"/>
    <col min="6" max="6" width="15.28125" style="0" customWidth="1"/>
    <col min="7" max="7" width="34.140625" style="0" customWidth="1"/>
    <col min="8" max="8" width="10.57421875" style="0" customWidth="1"/>
    <col min="9" max="9" width="7.00390625" style="0" customWidth="1"/>
    <col min="10" max="10" width="24.7109375" style="0" customWidth="1"/>
    <col min="11" max="11" width="25.8515625" style="0" customWidth="1"/>
    <col min="12" max="12" width="3.421875" style="0" customWidth="1"/>
    <col min="13" max="13" width="15.28125" style="0" customWidth="1"/>
    <col min="14" max="14" width="14.003906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5">
      <c r="A2">
        <v>0</v>
      </c>
      <c r="B2">
        <v>45</v>
      </c>
      <c r="C2">
        <v>0</v>
      </c>
      <c r="D2" t="s">
        <v>13</v>
      </c>
      <c r="F2" t="s">
        <v>14</v>
      </c>
      <c r="G2" t="s">
        <v>15</v>
      </c>
      <c r="L2">
        <f aca="true" t="shared" si="0" ref="L2:L25">ROUND(((H2*10)+(I2*20)+(J2*40)+(K2*30))/100,2)</f>
        <v>0</v>
      </c>
      <c r="M2">
        <f>VLOOKUP(L2,A2:D6,3,1)</f>
        <v>0</v>
      </c>
      <c r="N2" t="str">
        <f>VLOOKUP(L2,A2:D6,4,1)</f>
        <v>E</v>
      </c>
    </row>
    <row r="3" spans="1:14" ht="15">
      <c r="A3">
        <v>46</v>
      </c>
      <c r="B3">
        <v>54</v>
      </c>
      <c r="C3">
        <v>1</v>
      </c>
      <c r="D3" t="s">
        <v>16</v>
      </c>
      <c r="F3" t="s">
        <v>17</v>
      </c>
      <c r="G3" t="s">
        <v>18</v>
      </c>
      <c r="L3">
        <f t="shared" si="0"/>
        <v>0</v>
      </c>
      <c r="M3">
        <f>VLOOKUP(L3,A2:D6,3,1)</f>
        <v>0</v>
      </c>
      <c r="N3" t="str">
        <f>VLOOKUP(L3,A2:D6,4,1)</f>
        <v>E</v>
      </c>
    </row>
    <row r="4" spans="1:14" ht="15">
      <c r="A4">
        <v>55</v>
      </c>
      <c r="B4">
        <v>70</v>
      </c>
      <c r="C4">
        <v>2</v>
      </c>
      <c r="D4" t="s">
        <v>19</v>
      </c>
      <c r="F4" t="s">
        <v>20</v>
      </c>
      <c r="G4" t="s">
        <v>21</v>
      </c>
      <c r="L4">
        <f t="shared" si="0"/>
        <v>0</v>
      </c>
      <c r="M4">
        <f>VLOOKUP(L4,A2:D6,3,1)</f>
        <v>0</v>
      </c>
      <c r="N4" t="str">
        <f>VLOOKUP(L4,A2:D6,4,1)</f>
        <v>E</v>
      </c>
    </row>
    <row r="5" spans="1:14" ht="15">
      <c r="A5">
        <v>71</v>
      </c>
      <c r="B5">
        <v>85</v>
      </c>
      <c r="C5">
        <v>3</v>
      </c>
      <c r="D5" t="s">
        <v>22</v>
      </c>
      <c r="F5" t="s">
        <v>23</v>
      </c>
      <c r="G5" t="s">
        <v>24</v>
      </c>
      <c r="L5">
        <f t="shared" si="0"/>
        <v>0</v>
      </c>
      <c r="M5">
        <f>VLOOKUP(L5,A2:D6,3,1)</f>
        <v>0</v>
      </c>
      <c r="N5" t="str">
        <f>VLOOKUP(L5,A2:D6,4,1)</f>
        <v>E</v>
      </c>
    </row>
    <row r="6" spans="1:14" ht="15">
      <c r="A6">
        <v>86</v>
      </c>
      <c r="B6">
        <v>100</v>
      </c>
      <c r="C6">
        <v>4</v>
      </c>
      <c r="D6" t="s">
        <v>25</v>
      </c>
      <c r="F6" t="s">
        <v>26</v>
      </c>
      <c r="G6" t="s">
        <v>27</v>
      </c>
      <c r="L6">
        <f t="shared" si="0"/>
        <v>0</v>
      </c>
      <c r="M6">
        <f>VLOOKUP(L6,A2:D6,3,1)</f>
        <v>0</v>
      </c>
      <c r="N6" t="str">
        <f>VLOOKUP(L6,A2:D6,4,1)</f>
        <v>E</v>
      </c>
    </row>
    <row r="7" spans="6:14" ht="15">
      <c r="F7" t="s">
        <v>28</v>
      </c>
      <c r="G7" t="s">
        <v>29</v>
      </c>
      <c r="H7">
        <v>85</v>
      </c>
      <c r="I7">
        <v>90</v>
      </c>
      <c r="J7">
        <v>85</v>
      </c>
      <c r="K7">
        <v>90</v>
      </c>
      <c r="L7">
        <f t="shared" si="0"/>
        <v>87.5</v>
      </c>
      <c r="M7">
        <f>VLOOKUP(L7,A2:D6,3,1)</f>
        <v>4</v>
      </c>
      <c r="N7" t="str">
        <f>VLOOKUP(L7,A2:D6,4,1)</f>
        <v>A</v>
      </c>
    </row>
    <row r="8" spans="6:14" ht="15">
      <c r="F8" t="s">
        <v>30</v>
      </c>
      <c r="G8" t="s">
        <v>31</v>
      </c>
      <c r="H8">
        <v>85</v>
      </c>
      <c r="I8">
        <v>90</v>
      </c>
      <c r="J8">
        <v>80</v>
      </c>
      <c r="K8">
        <v>85</v>
      </c>
      <c r="L8">
        <f t="shared" si="0"/>
        <v>84</v>
      </c>
      <c r="M8">
        <f>VLOOKUP(L8,A2:D6,3,1)</f>
        <v>3</v>
      </c>
      <c r="N8" t="str">
        <f>VLOOKUP(L8,A2:D6,4,1)</f>
        <v>B</v>
      </c>
    </row>
    <row r="9" spans="6:14" ht="15">
      <c r="F9" t="s">
        <v>32</v>
      </c>
      <c r="G9" t="s">
        <v>33</v>
      </c>
      <c r="H9">
        <v>85</v>
      </c>
      <c r="I9">
        <v>85</v>
      </c>
      <c r="J9">
        <v>80</v>
      </c>
      <c r="K9">
        <v>85</v>
      </c>
      <c r="L9">
        <f t="shared" si="0"/>
        <v>83</v>
      </c>
      <c r="M9">
        <f>VLOOKUP(L9,A2:D6,3,1)</f>
        <v>3</v>
      </c>
      <c r="N9" t="str">
        <f>VLOOKUP(L9,A2:D6,4,1)</f>
        <v>B</v>
      </c>
    </row>
    <row r="10" spans="6:14" ht="15">
      <c r="F10" t="s">
        <v>34</v>
      </c>
      <c r="G10" t="s">
        <v>35</v>
      </c>
      <c r="H10">
        <v>85</v>
      </c>
      <c r="I10">
        <v>85</v>
      </c>
      <c r="J10">
        <v>90</v>
      </c>
      <c r="K10">
        <v>85</v>
      </c>
      <c r="L10">
        <f t="shared" si="0"/>
        <v>87</v>
      </c>
      <c r="M10">
        <f>VLOOKUP(L10,A2:D6,3,1)</f>
        <v>4</v>
      </c>
      <c r="N10" t="str">
        <f>VLOOKUP(L10,A2:D6,4,1)</f>
        <v>A</v>
      </c>
    </row>
    <row r="11" spans="6:14" ht="15">
      <c r="F11" t="s">
        <v>36</v>
      </c>
      <c r="G11" t="s">
        <v>37</v>
      </c>
      <c r="H11">
        <v>80</v>
      </c>
      <c r="I11">
        <v>85</v>
      </c>
      <c r="J11">
        <v>85</v>
      </c>
      <c r="K11">
        <v>85</v>
      </c>
      <c r="L11">
        <f t="shared" si="0"/>
        <v>84.5</v>
      </c>
      <c r="M11">
        <f>VLOOKUP(L11,A2:D6,3,1)</f>
        <v>3</v>
      </c>
      <c r="N11" t="str">
        <f>VLOOKUP(L11,A2:D6,4,1)</f>
        <v>B</v>
      </c>
    </row>
    <row r="12" spans="6:14" ht="15">
      <c r="F12" t="s">
        <v>38</v>
      </c>
      <c r="G12" t="s">
        <v>39</v>
      </c>
      <c r="H12">
        <v>85</v>
      </c>
      <c r="I12">
        <v>90</v>
      </c>
      <c r="J12">
        <v>85</v>
      </c>
      <c r="K12">
        <v>85</v>
      </c>
      <c r="L12">
        <f t="shared" si="0"/>
        <v>86</v>
      </c>
      <c r="M12">
        <f>VLOOKUP(L12,A2:D6,3,1)</f>
        <v>4</v>
      </c>
      <c r="N12" t="str">
        <f>VLOOKUP(L12,A2:D6,4,1)</f>
        <v>A</v>
      </c>
    </row>
    <row r="13" spans="6:14" ht="15">
      <c r="F13" t="s">
        <v>40</v>
      </c>
      <c r="G13" t="s">
        <v>41</v>
      </c>
      <c r="H13">
        <v>85</v>
      </c>
      <c r="I13">
        <v>90</v>
      </c>
      <c r="J13">
        <v>90</v>
      </c>
      <c r="K13">
        <v>85</v>
      </c>
      <c r="L13">
        <f t="shared" si="0"/>
        <v>88</v>
      </c>
      <c r="M13">
        <f>VLOOKUP(L13,A2:D6,3,1)</f>
        <v>4</v>
      </c>
      <c r="N13" t="str">
        <f>VLOOKUP(L13,A2:D6,4,1)</f>
        <v>A</v>
      </c>
    </row>
    <row r="14" spans="6:14" ht="15">
      <c r="F14" t="s">
        <v>42</v>
      </c>
      <c r="G14" t="s">
        <v>43</v>
      </c>
      <c r="H14">
        <v>85</v>
      </c>
      <c r="I14">
        <v>85</v>
      </c>
      <c r="J14">
        <v>85</v>
      </c>
      <c r="K14">
        <v>90</v>
      </c>
      <c r="L14">
        <f t="shared" si="0"/>
        <v>86.5</v>
      </c>
      <c r="M14">
        <f>VLOOKUP(L14,A2:D6,3,1)</f>
        <v>4</v>
      </c>
      <c r="N14" t="str">
        <f>VLOOKUP(L14,A2:D6,4,1)</f>
        <v>A</v>
      </c>
    </row>
    <row r="15" spans="6:14" ht="15">
      <c r="F15" t="s">
        <v>44</v>
      </c>
      <c r="G15" t="s">
        <v>45</v>
      </c>
      <c r="H15">
        <v>85</v>
      </c>
      <c r="I15">
        <v>90</v>
      </c>
      <c r="J15">
        <v>85</v>
      </c>
      <c r="K15">
        <v>85</v>
      </c>
      <c r="L15">
        <f t="shared" si="0"/>
        <v>86</v>
      </c>
      <c r="M15">
        <f>VLOOKUP(L15,A2:D6,3,1)</f>
        <v>4</v>
      </c>
      <c r="N15" t="str">
        <f>VLOOKUP(L15,A2:D6,4,1)</f>
        <v>A</v>
      </c>
    </row>
    <row r="16" spans="6:14" ht="15">
      <c r="F16" t="s">
        <v>46</v>
      </c>
      <c r="G16" t="s">
        <v>47</v>
      </c>
      <c r="H16">
        <v>85</v>
      </c>
      <c r="I16">
        <v>90</v>
      </c>
      <c r="J16">
        <v>85</v>
      </c>
      <c r="K16">
        <v>90</v>
      </c>
      <c r="L16">
        <f t="shared" si="0"/>
        <v>87.5</v>
      </c>
      <c r="M16">
        <f>VLOOKUP(L16,A2:D6,3,1)</f>
        <v>4</v>
      </c>
      <c r="N16" t="str">
        <f>VLOOKUP(L16,A2:D6,4,1)</f>
        <v>A</v>
      </c>
    </row>
    <row r="17" spans="6:14" ht="15">
      <c r="F17" t="s">
        <v>48</v>
      </c>
      <c r="G17" t="s">
        <v>49</v>
      </c>
      <c r="L17">
        <f t="shared" si="0"/>
        <v>0</v>
      </c>
      <c r="M17">
        <f>VLOOKUP(L17,A2:D6,3,1)</f>
        <v>0</v>
      </c>
      <c r="N17" t="str">
        <f>VLOOKUP(L17,A2:D6,4,1)</f>
        <v>E</v>
      </c>
    </row>
    <row r="18" spans="6:14" ht="15">
      <c r="F18" t="s">
        <v>50</v>
      </c>
      <c r="G18" t="s">
        <v>51</v>
      </c>
      <c r="L18">
        <f t="shared" si="0"/>
        <v>0</v>
      </c>
      <c r="M18">
        <f>VLOOKUP(L18,A2:D6,3,1)</f>
        <v>0</v>
      </c>
      <c r="N18" t="str">
        <f>VLOOKUP(L18,A2:D6,4,1)</f>
        <v>E</v>
      </c>
    </row>
    <row r="19" spans="6:14" ht="15">
      <c r="F19" t="s">
        <v>52</v>
      </c>
      <c r="G19" t="s">
        <v>53</v>
      </c>
      <c r="H19">
        <v>85</v>
      </c>
      <c r="I19">
        <v>90</v>
      </c>
      <c r="J19">
        <v>80</v>
      </c>
      <c r="K19">
        <v>85</v>
      </c>
      <c r="L19">
        <f t="shared" si="0"/>
        <v>84</v>
      </c>
      <c r="M19">
        <f>VLOOKUP(L19,A2:D6,3,1)</f>
        <v>3</v>
      </c>
      <c r="N19" t="str">
        <f>VLOOKUP(L19,A2:D6,4,1)</f>
        <v>B</v>
      </c>
    </row>
    <row r="20" spans="6:14" ht="15">
      <c r="F20" t="s">
        <v>54</v>
      </c>
      <c r="G20" t="s">
        <v>55</v>
      </c>
      <c r="L20">
        <f t="shared" si="0"/>
        <v>0</v>
      </c>
      <c r="M20">
        <f>VLOOKUP(L20,A2:D6,3,1)</f>
        <v>0</v>
      </c>
      <c r="N20" t="str">
        <f>VLOOKUP(L20,A2:D6,4,1)</f>
        <v>E</v>
      </c>
    </row>
    <row r="21" spans="6:14" ht="15">
      <c r="F21" t="s">
        <v>56</v>
      </c>
      <c r="G21" t="s">
        <v>57</v>
      </c>
      <c r="H21">
        <v>85</v>
      </c>
      <c r="I21">
        <v>85</v>
      </c>
      <c r="J21">
        <v>90</v>
      </c>
      <c r="K21">
        <v>85</v>
      </c>
      <c r="L21">
        <f t="shared" si="0"/>
        <v>87</v>
      </c>
      <c r="M21">
        <f>VLOOKUP(L21,A2:D6,3,1)</f>
        <v>4</v>
      </c>
      <c r="N21" t="str">
        <f>VLOOKUP(L21,A2:D6,4,1)</f>
        <v>A</v>
      </c>
    </row>
    <row r="22" spans="6:14" ht="15">
      <c r="F22" t="s">
        <v>58</v>
      </c>
      <c r="G22" t="s">
        <v>59</v>
      </c>
      <c r="L22">
        <f t="shared" si="0"/>
        <v>0</v>
      </c>
      <c r="M22">
        <f>VLOOKUP(L22,A2:D6,3,1)</f>
        <v>0</v>
      </c>
      <c r="N22" t="str">
        <f>VLOOKUP(L22,A2:D6,4,1)</f>
        <v>E</v>
      </c>
    </row>
    <row r="23" spans="6:14" ht="15">
      <c r="F23" t="s">
        <v>60</v>
      </c>
      <c r="G23" t="s">
        <v>61</v>
      </c>
      <c r="L23">
        <f t="shared" si="0"/>
        <v>0</v>
      </c>
      <c r="M23">
        <f>VLOOKUP(L23,A2:D6,3,1)</f>
        <v>0</v>
      </c>
      <c r="N23" t="str">
        <f>VLOOKUP(L23,A2:D6,4,1)</f>
        <v>E</v>
      </c>
    </row>
    <row r="24" spans="6:14" ht="15">
      <c r="F24" t="s">
        <v>62</v>
      </c>
      <c r="G24" t="s">
        <v>63</v>
      </c>
      <c r="H24">
        <v>85</v>
      </c>
      <c r="I24">
        <v>90</v>
      </c>
      <c r="J24">
        <v>90</v>
      </c>
      <c r="K24">
        <v>85</v>
      </c>
      <c r="L24">
        <f t="shared" si="0"/>
        <v>88</v>
      </c>
      <c r="M24">
        <f>VLOOKUP(L24,A2:D6,3,1)</f>
        <v>4</v>
      </c>
      <c r="N24" t="str">
        <f>VLOOKUP(L24,A2:D6,4,1)</f>
        <v>A</v>
      </c>
    </row>
    <row r="25" spans="6:14" ht="15">
      <c r="F25" t="s">
        <v>64</v>
      </c>
      <c r="G25" t="s">
        <v>65</v>
      </c>
      <c r="H25">
        <v>85</v>
      </c>
      <c r="I25">
        <v>85</v>
      </c>
      <c r="J25">
        <v>90</v>
      </c>
      <c r="K25">
        <v>85</v>
      </c>
      <c r="L25">
        <f t="shared" si="0"/>
        <v>87</v>
      </c>
      <c r="M25">
        <f>VLOOKUP(L25,A2:D6,3,1)</f>
        <v>4</v>
      </c>
      <c r="N25" t="str">
        <f>VLOOKUP(L25,A2:D6,4,1)</f>
        <v>A</v>
      </c>
    </row>
    <row r="27" ht="15">
      <c r="K27" t="s">
        <v>66</v>
      </c>
    </row>
    <row r="28" ht="15">
      <c r="K28" t="s">
        <v>67</v>
      </c>
    </row>
    <row r="32" ht="15">
      <c r="K32" t="s">
        <v>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ACER</cp:lastModifiedBy>
  <dcterms:created xsi:type="dcterms:W3CDTF">2023-07-31T09:48:11Z</dcterms:created>
  <dcterms:modified xsi:type="dcterms:W3CDTF">2023-08-01T14:27:54Z</dcterms:modified>
  <cp:category/>
  <cp:version/>
  <cp:contentType/>
  <cp:contentStatus/>
</cp:coreProperties>
</file>